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11" yWindow="65468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<sst xmlns="http://schemas.openxmlformats.org/spreadsheetml/2006/main" count="1144" uniqueCount="73">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</sst>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" sqref="E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24793.6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77095.25000000003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2868.4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144559.35</v>
      </c>
      <c r="AG9" s="50">
        <f>AG10+AG15+AG24+AG33+AG47+AG52+AG54+AG61+AG62+AG71+AG72+AG76+AG88+AG81+AG83+AG82+AG69+AG89+AG91+AG90+AG70+AG40+AG92</f>
        <v>110423.74999999997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28830.5</v>
      </c>
      <c r="AG24" s="27">
        <f t="shared" si="3"/>
        <v>13942.299999999996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19787.6</v>
      </c>
      <c r="AG25" s="71">
        <f t="shared" si="3"/>
        <v>194.00000000000364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28830.5</v>
      </c>
      <c r="AG32" s="27">
        <f>AG24</f>
        <v>13942.299999999996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2868.4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144559.35</v>
      </c>
      <c r="AG94" s="58">
        <f>AG10+AG15+AG24+AG33+AG47+AG52+AG54+AG61+AG62+AG69+AG71+AG72+AG76+AG81+AG82+AG83+AG88+AG89+AG90+AG91+AG70+AG40+AG92</f>
        <v>110423.74999999999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2868.4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74876.95000000001</v>
      </c>
      <c r="AG100" s="2">
        <f>AG94-AG95-AG96-AG97-AG98-AG99</f>
        <v>54991.24999999999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0" sqref="G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17545.2</v>
      </c>
      <c r="C8" s="40">
        <v>77095.25000000003</v>
      </c>
      <c r="D8" s="43">
        <v>10846.2</v>
      </c>
      <c r="E8" s="55">
        <v>4419.3</v>
      </c>
      <c r="F8" s="55">
        <v>2279.7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161225.1781</v>
      </c>
      <c r="C9" s="24">
        <f t="shared" si="0"/>
        <v>110423.74999999997</v>
      </c>
      <c r="D9" s="24">
        <f t="shared" si="0"/>
        <v>10846.2</v>
      </c>
      <c r="E9" s="24">
        <f t="shared" si="0"/>
        <v>4444.4</v>
      </c>
      <c r="F9" s="24">
        <f t="shared" si="0"/>
        <v>2517.7</v>
      </c>
      <c r="G9" s="24">
        <f t="shared" si="0"/>
        <v>0</v>
      </c>
      <c r="H9" s="24">
        <f>H10+H15+H24+H33+H47+H52+H54+H61+H62+H71+H72+H88+H76+H81+H83+H82+H69+H89+H90+H91+H70+H40+H92</f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17808.300000000003</v>
      </c>
      <c r="AG9" s="50">
        <f>AG10+AG15+AG24+AG33+AG47+AG52+AG54+AG61+AG62+AG71+AG72+AG76+AG88+AG81+AG83+AG82+AG69+AG89+AG91+AG90+AG70+AG40+AG92</f>
        <v>253840.62809999997</v>
      </c>
      <c r="AH9" s="49"/>
      <c r="AI9" s="49"/>
    </row>
    <row r="10" spans="1:33" s="87" customFormat="1" ht="15">
      <c r="A10" s="84" t="s">
        <v>4</v>
      </c>
      <c r="B10" s="85">
        <v>12328.9821</v>
      </c>
      <c r="C10" s="85">
        <v>13817.999999999996</v>
      </c>
      <c r="D10" s="85"/>
      <c r="E10" s="85">
        <v>20.4</v>
      </c>
      <c r="F10" s="85">
        <v>142.9</v>
      </c>
      <c r="G10" s="85"/>
      <c r="H10" s="85"/>
      <c r="I10" s="85"/>
      <c r="J10" s="8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163.3</v>
      </c>
      <c r="AG10" s="85">
        <f>B10+C10-AF10</f>
        <v>25983.682099999995</v>
      </c>
    </row>
    <row r="11" spans="1:33" s="87" customFormat="1" ht="15">
      <c r="A11" s="88" t="s">
        <v>5</v>
      </c>
      <c r="B11" s="86">
        <v>11255.3331</v>
      </c>
      <c r="C11" s="85">
        <v>11514.399999999996</v>
      </c>
      <c r="D11" s="85"/>
      <c r="E11" s="85"/>
      <c r="F11" s="85">
        <v>60.3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60.3</v>
      </c>
      <c r="AG11" s="85">
        <f>B11+C11-AF11</f>
        <v>22709.4331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27.6</v>
      </c>
      <c r="AG12" s="85">
        <f>B12+C12-AF12</f>
        <v>719.764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497.8849999999994</v>
      </c>
      <c r="C14" s="85">
        <f>C10-C11-C12</f>
        <v>2132.0000000000005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0</v>
      </c>
      <c r="H14" s="85">
        <f t="shared" si="2"/>
        <v>0</v>
      </c>
      <c r="I14" s="85">
        <f t="shared" si="2"/>
        <v>0</v>
      </c>
      <c r="J14" s="85">
        <f t="shared" si="2"/>
        <v>0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75.4</v>
      </c>
      <c r="AG14" s="85">
        <f>AG10-AG11-AG12-AG13</f>
        <v>2554.484999999996</v>
      </c>
    </row>
    <row r="15" spans="1:33" s="87" customFormat="1" ht="15" customHeight="1">
      <c r="A15" s="84" t="s">
        <v>6</v>
      </c>
      <c r="B15" s="89">
        <v>56472.7</v>
      </c>
      <c r="C15" s="85">
        <v>42680.24999999999</v>
      </c>
      <c r="D15" s="90"/>
      <c r="E15" s="90">
        <v>13.4</v>
      </c>
      <c r="F15" s="85">
        <v>113.1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126.5</v>
      </c>
      <c r="AG15" s="85">
        <f aca="true" t="shared" si="3" ref="AG15:AG31">B15+C15-AF15</f>
        <v>99026.44999999998</v>
      </c>
    </row>
    <row r="16" spans="1:34" s="96" customFormat="1" ht="15" customHeight="1">
      <c r="A16" s="91" t="s">
        <v>38</v>
      </c>
      <c r="B16" s="92">
        <v>18736.8</v>
      </c>
      <c r="C16" s="93">
        <v>18982.299999999996</v>
      </c>
      <c r="D16" s="94"/>
      <c r="E16" s="94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0</v>
      </c>
      <c r="AG16" s="94">
        <f t="shared" si="3"/>
        <v>37719.09999999999</v>
      </c>
      <c r="AH16" s="95"/>
    </row>
    <row r="17" spans="1:34" s="87" customFormat="1" ht="15">
      <c r="A17" s="88" t="s">
        <v>5</v>
      </c>
      <c r="B17" s="89">
        <v>42277.09999999998</v>
      </c>
      <c r="C17" s="85">
        <v>26186</v>
      </c>
      <c r="D17" s="85"/>
      <c r="E17" s="85">
        <v>13.4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13.4</v>
      </c>
      <c r="AG17" s="85">
        <f t="shared" si="3"/>
        <v>68449.69999999998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0</v>
      </c>
      <c r="AG18" s="85">
        <f t="shared" si="3"/>
        <v>39.5</v>
      </c>
      <c r="AH18" s="97"/>
      <c r="AI18" s="97"/>
    </row>
    <row r="19" spans="1:33" s="87" customFormat="1" ht="15">
      <c r="A19" s="88" t="s">
        <v>1</v>
      </c>
      <c r="B19" s="89">
        <v>1582.2</v>
      </c>
      <c r="C19" s="85">
        <v>2707.2000000000003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0</v>
      </c>
      <c r="AG19" s="85">
        <f t="shared" si="3"/>
        <v>4289.400000000001</v>
      </c>
    </row>
    <row r="20" spans="1:33" s="87" customFormat="1" ht="15">
      <c r="A20" s="88" t="s">
        <v>2</v>
      </c>
      <c r="B20" s="85">
        <v>10319.300000000003</v>
      </c>
      <c r="C20" s="85">
        <v>6753.1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0</v>
      </c>
      <c r="AG20" s="85">
        <f t="shared" si="3"/>
        <v>17072.4</v>
      </c>
    </row>
    <row r="21" spans="1:33" s="87" customFormat="1" ht="15">
      <c r="A21" s="88" t="s">
        <v>16</v>
      </c>
      <c r="B21" s="85">
        <v>1331.7000000000007</v>
      </c>
      <c r="C21" s="85">
        <v>755.8000000000002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0</v>
      </c>
      <c r="AG21" s="85">
        <f t="shared" si="3"/>
        <v>2087.500000000001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961.400000000016</v>
      </c>
      <c r="C23" s="85">
        <f t="shared" si="4"/>
        <v>6239.649999999991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0</v>
      </c>
      <c r="H23" s="85">
        <f t="shared" si="4"/>
        <v>0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113.1</v>
      </c>
      <c r="AG23" s="85">
        <f t="shared" si="3"/>
        <v>7087.950000000007</v>
      </c>
    </row>
    <row r="24" spans="1:36" s="87" customFormat="1" ht="15" customHeight="1">
      <c r="A24" s="84" t="s">
        <v>7</v>
      </c>
      <c r="B24" s="85">
        <v>29397.9</v>
      </c>
      <c r="C24" s="85">
        <v>13942.299999999996</v>
      </c>
      <c r="D24" s="85"/>
      <c r="E24" s="85">
        <v>25</v>
      </c>
      <c r="F24" s="85">
        <f>118+238.1</f>
        <v>356.1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381.1</v>
      </c>
      <c r="AG24" s="85">
        <f t="shared" si="3"/>
        <v>42959.1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v>194.00000000000364</v>
      </c>
      <c r="D25" s="93"/>
      <c r="E25" s="93">
        <v>25</v>
      </c>
      <c r="F25" s="93">
        <v>238.1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263.1</v>
      </c>
      <c r="AG25" s="94">
        <f t="shared" si="3"/>
        <v>19787.300000000007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29397.9</v>
      </c>
      <c r="C32" s="85">
        <f t="shared" si="5"/>
        <v>13942.299999999996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0</v>
      </c>
      <c r="H32" s="85">
        <f t="shared" si="5"/>
        <v>0</v>
      </c>
      <c r="I32" s="85">
        <f t="shared" si="5"/>
        <v>0</v>
      </c>
      <c r="J32" s="85">
        <f t="shared" si="5"/>
        <v>0</v>
      </c>
      <c r="K32" s="85">
        <f t="shared" si="5"/>
        <v>0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381.1</v>
      </c>
      <c r="AG32" s="85">
        <f>AG24</f>
        <v>42959.1</v>
      </c>
    </row>
    <row r="33" spans="1:33" s="87" customFormat="1" ht="15" customHeight="1">
      <c r="A33" s="84" t="s">
        <v>8</v>
      </c>
      <c r="B33" s="85">
        <v>288.13</v>
      </c>
      <c r="C33" s="85">
        <v>384.9000000000003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0</v>
      </c>
      <c r="AG33" s="85">
        <f aca="true" t="shared" si="6" ref="AG33:AG38">B33+C33-AF33</f>
        <v>673.0300000000003</v>
      </c>
    </row>
    <row r="34" spans="1:33" s="87" customFormat="1" ht="15">
      <c r="A34" s="88" t="s">
        <v>5</v>
      </c>
      <c r="B34" s="85">
        <v>204.551</v>
      </c>
      <c r="C34" s="85">
        <v>42.39999999999998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246.95099999999996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</v>
      </c>
      <c r="AG36" s="85">
        <f t="shared" si="6"/>
        <v>115.87100000000001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36.500000000000384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</v>
      </c>
      <c r="AG39" s="85">
        <f>AG33-AG34-AG36-AG38-AG35-AG37</f>
        <v>45.40800000000036</v>
      </c>
    </row>
    <row r="40" spans="1:33" s="87" customFormat="1" ht="15" customHeight="1">
      <c r="A40" s="84" t="s">
        <v>29</v>
      </c>
      <c r="B40" s="85">
        <v>981.087</v>
      </c>
      <c r="C40" s="85">
        <v>200.5999999999999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0</v>
      </c>
      <c r="AG40" s="85">
        <f aca="true" t="shared" si="8" ref="AG40:AG45">B40+C40-AF40</f>
        <v>1181.687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902.6099999999999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0</v>
      </c>
      <c r="AG43" s="85">
        <f t="shared" si="8"/>
        <v>20.694000000000003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0</v>
      </c>
      <c r="AG44" s="85">
        <f t="shared" si="8"/>
        <v>214.07299999999998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19.599999999999994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0</v>
      </c>
      <c r="AG46" s="85">
        <f>AG40-AG41-AG42-AG43-AG44-AG45</f>
        <v>43.75999999999999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25</v>
      </c>
      <c r="AG47" s="85">
        <f>B47+C47-AF47</f>
        <v>2115.6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54.8</v>
      </c>
    </row>
    <row r="49" spans="1:33" s="87" customFormat="1" ht="15">
      <c r="A49" s="88" t="s">
        <v>16</v>
      </c>
      <c r="B49" s="85">
        <v>593.1</v>
      </c>
      <c r="C49" s="85">
        <v>1066.6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0</v>
      </c>
      <c r="AG49" s="85">
        <f>B49+C49-AF49</f>
        <v>1659.6999999999998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25</v>
      </c>
      <c r="AG51" s="85">
        <f>AG47-AG49-AG48</f>
        <v>401.1000000000001</v>
      </c>
    </row>
    <row r="52" spans="1:33" s="87" customFormat="1" ht="15" customHeight="1">
      <c r="A52" s="84" t="s">
        <v>0</v>
      </c>
      <c r="B52" s="85">
        <v>5621.7</v>
      </c>
      <c r="C52" s="85">
        <v>2546.2000000000003</v>
      </c>
      <c r="D52" s="85"/>
      <c r="E52" s="85"/>
      <c r="F52" s="85">
        <v>1146.6</v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1146.6</v>
      </c>
      <c r="AG52" s="85">
        <f aca="true" t="shared" si="11" ref="AG52:AG59">B52+C52-AF52</f>
        <v>7021.299999999999</v>
      </c>
    </row>
    <row r="53" spans="1:33" s="87" customFormat="1" ht="15" customHeight="1">
      <c r="A53" s="88" t="s">
        <v>2</v>
      </c>
      <c r="B53" s="85">
        <v>1004.7</v>
      </c>
      <c r="C53" s="85">
        <v>733.9000000000001</v>
      </c>
      <c r="D53" s="85"/>
      <c r="E53" s="85"/>
      <c r="F53" s="85">
        <v>814.3</v>
      </c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814.3</v>
      </c>
      <c r="AG53" s="85">
        <f t="shared" si="11"/>
        <v>924.3000000000002</v>
      </c>
    </row>
    <row r="54" spans="1:34" s="87" customFormat="1" ht="15">
      <c r="A54" s="84" t="s">
        <v>9</v>
      </c>
      <c r="B54" s="90">
        <v>5393.063</v>
      </c>
      <c r="C54" s="85">
        <v>3926.3999999999996</v>
      </c>
      <c r="D54" s="85"/>
      <c r="E54" s="85">
        <v>4.8</v>
      </c>
      <c r="F54" s="85">
        <v>209.6</v>
      </c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214.4</v>
      </c>
      <c r="AG54" s="85">
        <f t="shared" si="11"/>
        <v>9105.063</v>
      </c>
      <c r="AH54" s="97"/>
    </row>
    <row r="55" spans="1:34" s="87" customFormat="1" ht="15">
      <c r="A55" s="88" t="s">
        <v>5</v>
      </c>
      <c r="B55" s="85">
        <v>4278.34953</v>
      </c>
      <c r="C55" s="85">
        <v>2526.0999999999995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0</v>
      </c>
      <c r="AG55" s="85">
        <f t="shared" si="11"/>
        <v>6804.44953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455.741</v>
      </c>
      <c r="C57" s="85">
        <v>531.7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0</v>
      </c>
      <c r="AG57" s="85">
        <f t="shared" si="11"/>
        <v>987.441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0</v>
      </c>
      <c r="AG58" s="85">
        <f t="shared" si="11"/>
        <v>46.9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613.8724699999997</v>
      </c>
      <c r="C60" s="85">
        <f t="shared" si="12"/>
        <v>866.8000000000002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0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214.4</v>
      </c>
      <c r="AG60" s="85">
        <f>AG54-AG55-AG57-AG59-AG56-AG58</f>
        <v>1266.27247</v>
      </c>
    </row>
    <row r="61" spans="1:33" s="87" customFormat="1" ht="15" customHeight="1">
      <c r="A61" s="84" t="s">
        <v>10</v>
      </c>
      <c r="B61" s="85">
        <v>68.6</v>
      </c>
      <c r="C61" s="85">
        <v>713.8000000000001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0</v>
      </c>
      <c r="AG61" s="85">
        <f aca="true" t="shared" si="14" ref="AG61:AG67">B61+C61-AF61</f>
        <v>782.4000000000001</v>
      </c>
    </row>
    <row r="62" spans="1:33" s="87" customFormat="1" ht="15" customHeight="1">
      <c r="A62" s="84" t="s">
        <v>11</v>
      </c>
      <c r="B62" s="85">
        <v>1997.416</v>
      </c>
      <c r="C62" s="85">
        <v>1866.4999999999995</v>
      </c>
      <c r="D62" s="85"/>
      <c r="E62" s="85">
        <v>13.3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13.3</v>
      </c>
      <c r="AG62" s="85">
        <f t="shared" si="14"/>
        <v>3850.615999999999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13.3</v>
      </c>
      <c r="AG63" s="85">
        <f t="shared" si="14"/>
        <v>1509.626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8.15</v>
      </c>
      <c r="AH64" s="97"/>
    </row>
    <row r="65" spans="1:34" s="87" customFormat="1" ht="15">
      <c r="A65" s="88" t="s">
        <v>1</v>
      </c>
      <c r="B65" s="85">
        <v>68.4</v>
      </c>
      <c r="C65" s="85">
        <v>135.10000000000002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0</v>
      </c>
      <c r="AG65" s="85">
        <f t="shared" si="14"/>
        <v>203.50000000000003</v>
      </c>
      <c r="AH65" s="97"/>
    </row>
    <row r="66" spans="1:33" s="87" customFormat="1" ht="15">
      <c r="A66" s="88" t="s">
        <v>2</v>
      </c>
      <c r="B66" s="85">
        <v>182.629</v>
      </c>
      <c r="C66" s="85">
        <v>104.8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0</v>
      </c>
      <c r="AG66" s="85">
        <f t="shared" si="14"/>
        <v>287.429</v>
      </c>
    </row>
    <row r="67" spans="1:33" s="87" customFormat="1" ht="15">
      <c r="A67" s="88" t="s">
        <v>16</v>
      </c>
      <c r="B67" s="85">
        <v>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69.342</v>
      </c>
    </row>
    <row r="68" spans="1:33" s="87" customFormat="1" ht="15">
      <c r="A68" s="88" t="s">
        <v>23</v>
      </c>
      <c r="B68" s="85">
        <f aca="true" t="shared" si="15" ref="B68:AD68">B62-B63-B66-B67-B65-B64</f>
        <v>363.56899999999985</v>
      </c>
      <c r="C68" s="85">
        <f t="shared" si="15"/>
        <v>1408.9999999999995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0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0</v>
      </c>
      <c r="AG68" s="85">
        <f>AG62-AG63-AG66-AG67-AG65-AG64</f>
        <v>1772.5689999999986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0</v>
      </c>
      <c r="AG69" s="102">
        <f aca="true" t="shared" si="16" ref="AG69:AG92">B69+C69-AF69</f>
        <v>4674.299999999998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0</v>
      </c>
      <c r="AG71" s="102">
        <f t="shared" si="16"/>
        <v>1036.7999999999997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983.2</v>
      </c>
      <c r="C72" s="85">
        <v>4804.5</v>
      </c>
      <c r="D72" s="85"/>
      <c r="E72" s="85">
        <v>193</v>
      </c>
      <c r="F72" s="85">
        <v>103.4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296.4</v>
      </c>
      <c r="AG72" s="102">
        <f t="shared" si="16"/>
        <v>5491.3</v>
      </c>
    </row>
    <row r="73" spans="1:33" s="87" customFormat="1" ht="15" customHeight="1">
      <c r="A73" s="88" t="s">
        <v>5</v>
      </c>
      <c r="B73" s="85">
        <v>39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0.10000000000000142</v>
      </c>
    </row>
    <row r="74" spans="1:33" s="87" customFormat="1" ht="15" customHeight="1">
      <c r="A74" s="88" t="s">
        <v>2</v>
      </c>
      <c r="B74" s="85">
        <v>377.8</v>
      </c>
      <c r="C74" s="85">
        <v>1276.3999999999999</v>
      </c>
      <c r="D74" s="85"/>
      <c r="E74" s="85">
        <v>35.6</v>
      </c>
      <c r="F74" s="85">
        <v>17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52.6</v>
      </c>
      <c r="AG74" s="102">
        <f t="shared" si="16"/>
        <v>1601.6</v>
      </c>
    </row>
    <row r="75" spans="1:33" s="87" customFormat="1" ht="15" customHeight="1">
      <c r="A75" s="88" t="s">
        <v>16</v>
      </c>
      <c r="B75" s="85">
        <v>93.8</v>
      </c>
      <c r="C75" s="85">
        <v>135.49999999999997</v>
      </c>
      <c r="D75" s="85"/>
      <c r="E75" s="85">
        <v>25.3</v>
      </c>
      <c r="F75" s="85">
        <v>25.3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50.6</v>
      </c>
      <c r="AG75" s="102">
        <f t="shared" si="16"/>
        <v>178.69999999999996</v>
      </c>
    </row>
    <row r="76" spans="1:33" s="105" customFormat="1" ht="15">
      <c r="A76" s="104" t="s">
        <v>49</v>
      </c>
      <c r="B76" s="85">
        <v>118.9</v>
      </c>
      <c r="C76" s="85">
        <v>444.29999999999995</v>
      </c>
      <c r="D76" s="85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0</v>
      </c>
      <c r="AG76" s="102">
        <f t="shared" si="16"/>
        <v>563.1999999999999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0</v>
      </c>
      <c r="AG77" s="102">
        <f t="shared" si="16"/>
        <v>88.3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0</v>
      </c>
      <c r="AG80" s="102">
        <f t="shared" si="16"/>
        <v>13.4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5798</v>
      </c>
      <c r="C89" s="85">
        <v>7995.200000000003</v>
      </c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0</v>
      </c>
      <c r="AG89" s="85">
        <f t="shared" si="16"/>
        <v>13793.200000000003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0</v>
      </c>
      <c r="AG90" s="85">
        <f t="shared" si="16"/>
        <v>2457.1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33732.4</v>
      </c>
      <c r="C92" s="85">
        <v>13827.400000000005</v>
      </c>
      <c r="D92" s="85">
        <v>10846.2</v>
      </c>
      <c r="E92" s="85">
        <v>4149.5</v>
      </c>
      <c r="F92" s="85">
        <v>446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15441.7</v>
      </c>
      <c r="AG92" s="85">
        <f t="shared" si="16"/>
        <v>32118.100000000002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161225.1781</v>
      </c>
      <c r="C94" s="42">
        <f t="shared" si="17"/>
        <v>110423.74999999999</v>
      </c>
      <c r="D94" s="42">
        <f t="shared" si="17"/>
        <v>10846.2</v>
      </c>
      <c r="E94" s="42">
        <f t="shared" si="17"/>
        <v>4444.4</v>
      </c>
      <c r="F94" s="42">
        <f t="shared" si="17"/>
        <v>2517.7</v>
      </c>
      <c r="G94" s="42">
        <f t="shared" si="17"/>
        <v>0</v>
      </c>
      <c r="H94" s="42">
        <f>H10+H15+H24+H33+H47+H52+H54+H61+H62+H69+H71+H72+H76+H81+H82+H83+H88+H89+H90+H91+H40+H92+H70</f>
        <v>0</v>
      </c>
      <c r="I94" s="42">
        <f t="shared" si="17"/>
        <v>0</v>
      </c>
      <c r="J94" s="42">
        <f t="shared" si="17"/>
        <v>0</v>
      </c>
      <c r="K94" s="42">
        <f t="shared" si="17"/>
        <v>0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17808.300000000003</v>
      </c>
      <c r="AG94" s="58">
        <f>AG10+AG15+AG24+AG33+AG47+AG52+AG54+AG61+AG62+AG69+AG71+AG72+AG76+AG81+AG82+AG83+AG88+AG89+AG90+AG91+AG70+AG40+AG92</f>
        <v>253840.62809999997</v>
      </c>
    </row>
    <row r="95" spans="1:36" ht="15">
      <c r="A95" s="3" t="s">
        <v>5</v>
      </c>
      <c r="B95" s="22">
        <f aca="true" t="shared" si="18" ref="B95:AD95">B11+B17+B26+B34+B55+B63+B73+B41+B77+B48</f>
        <v>60328.36962999998</v>
      </c>
      <c r="C95" s="22">
        <f t="shared" si="18"/>
        <v>40563.59999999999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0</v>
      </c>
      <c r="H95" s="22">
        <f t="shared" si="18"/>
        <v>0</v>
      </c>
      <c r="I95" s="22">
        <f t="shared" si="18"/>
        <v>0</v>
      </c>
      <c r="J95" s="22">
        <f t="shared" si="18"/>
        <v>0</v>
      </c>
      <c r="K95" s="22">
        <f t="shared" si="18"/>
        <v>0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126</v>
      </c>
      <c r="AG95" s="27">
        <f>B95+C95-AF95</f>
        <v>100765.96962999998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13105.178000000004</v>
      </c>
      <c r="C96" s="22">
        <f t="shared" si="19"/>
        <v>9725.6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0</v>
      </c>
      <c r="H96" s="22">
        <f t="shared" si="19"/>
        <v>0</v>
      </c>
      <c r="I96" s="22">
        <f t="shared" si="19"/>
        <v>0</v>
      </c>
      <c r="J96" s="22">
        <f t="shared" si="19"/>
        <v>0</v>
      </c>
      <c r="K96" s="22">
        <f t="shared" si="19"/>
        <v>0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894.5</v>
      </c>
      <c r="AG96" s="27">
        <f>B96+C96-AF96</f>
        <v>21936.278000000006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48.199999999999996</v>
      </c>
      <c r="AJ97" s="6"/>
    </row>
    <row r="98" spans="1:36" ht="15">
      <c r="A98" s="3" t="s">
        <v>1</v>
      </c>
      <c r="B98" s="22">
        <f aca="true" t="shared" si="21" ref="B98:AD98">B19+B28+B65+B35+B43+B56+B79</f>
        <v>1658.594</v>
      </c>
      <c r="C98" s="22">
        <f t="shared" si="21"/>
        <v>2861.7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0</v>
      </c>
      <c r="H98" s="22">
        <f t="shared" si="21"/>
        <v>0</v>
      </c>
      <c r="I98" s="22">
        <f t="shared" si="21"/>
        <v>0</v>
      </c>
      <c r="J98" s="22">
        <f t="shared" si="21"/>
        <v>0</v>
      </c>
      <c r="K98" s="22">
        <f t="shared" si="21"/>
        <v>0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0</v>
      </c>
      <c r="AG98" s="27">
        <f>B98+C98-AF98</f>
        <v>4520.294</v>
      </c>
      <c r="AJ98" s="6"/>
    </row>
    <row r="99" spans="1:36" ht="15">
      <c r="A99" s="3" t="s">
        <v>16</v>
      </c>
      <c r="B99" s="22">
        <f aca="true" t="shared" si="22" ref="B99:X99">B21+B30+B49+B37+B58+B13+B75+B67</f>
        <v>2112.942000000001</v>
      </c>
      <c r="C99" s="22">
        <f t="shared" si="22"/>
        <v>2237.9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0</v>
      </c>
      <c r="H99" s="22">
        <f t="shared" si="22"/>
        <v>0</v>
      </c>
      <c r="I99" s="22">
        <f t="shared" si="22"/>
        <v>0</v>
      </c>
      <c r="J99" s="22">
        <f t="shared" si="22"/>
        <v>0</v>
      </c>
      <c r="K99" s="22">
        <f t="shared" si="22"/>
        <v>0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50.6</v>
      </c>
      <c r="AG99" s="27">
        <f>B99+C99-AF99</f>
        <v>4300.242</v>
      </c>
      <c r="AJ99" s="6"/>
    </row>
    <row r="100" spans="1:36" ht="13.5">
      <c r="A100" s="1" t="s">
        <v>35</v>
      </c>
      <c r="B100" s="2">
        <f aca="true" t="shared" si="24" ref="B100:AD100">B94-B95-B96-B97-B98-B99</f>
        <v>84015.59447000003</v>
      </c>
      <c r="C100" s="2">
        <f t="shared" si="24"/>
        <v>54991.25</v>
      </c>
      <c r="D100" s="2">
        <f t="shared" si="24"/>
        <v>10846.2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16737.200000000004</v>
      </c>
      <c r="AG100" s="2">
        <f>AG94-AG95-AG96-AG97-AG98-AG99</f>
        <v>122269.64446999997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2017-10-27T13:11:25Z</cp:lastPrinted>
  <dcterms:created xsi:type="dcterms:W3CDTF">2002-11-05T08:53:00Z</dcterms:created>
  <dcterms:modified xsi:type="dcterms:W3CDTF">2017-11-06T06:07:31Z</dcterms:modified>
  <cp:category/>
  <cp:version/>
  <cp:contentType/>
  <cp:contentStatus/>
</cp:coreProperties>
</file>